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GENIE B 3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20" i="1"/>
  <c r="I20"/>
  <c r="J5"/>
  <c r="J6"/>
  <c r="J7"/>
  <c r="J8"/>
  <c r="J9"/>
  <c r="J10"/>
  <c r="J11"/>
  <c r="J12"/>
  <c r="J13"/>
  <c r="J14"/>
  <c r="J15"/>
  <c r="J16"/>
  <c r="J17"/>
  <c r="J18"/>
  <c r="J19"/>
  <c r="J4"/>
  <c r="I5"/>
  <c r="I6"/>
  <c r="I7"/>
  <c r="I8"/>
  <c r="I9"/>
  <c r="I10"/>
  <c r="I11"/>
  <c r="I12"/>
  <c r="I13"/>
  <c r="I14"/>
  <c r="I15"/>
  <c r="I16"/>
  <c r="I17"/>
  <c r="I18"/>
  <c r="I19"/>
  <c r="I4"/>
</calcChain>
</file>

<file path=xl/sharedStrings.xml><?xml version="1.0" encoding="utf-8"?>
<sst xmlns="http://schemas.openxmlformats.org/spreadsheetml/2006/main" count="98" uniqueCount="58">
  <si>
    <t>GRUPPO TERGIPAVIMENTO</t>
  </si>
  <si>
    <t>04</t>
  </si>
  <si>
    <t>POS.</t>
  </si>
  <si>
    <t>CODICE</t>
  </si>
  <si>
    <t>QTÀ</t>
  </si>
  <si>
    <t>DENOMINATION</t>
  </si>
  <si>
    <t>BUSHING</t>
  </si>
  <si>
    <t>SQUEEGEE BODY</t>
  </si>
  <si>
    <t>SCREW</t>
  </si>
  <si>
    <t>DOWEL</t>
  </si>
  <si>
    <t>WASHER</t>
  </si>
  <si>
    <t>FRONT RUBBER</t>
  </si>
  <si>
    <t>REAR RUBBER</t>
  </si>
  <si>
    <t>WHEEL</t>
  </si>
  <si>
    <t>WING NUT</t>
  </si>
  <si>
    <t>OPENING</t>
  </si>
  <si>
    <t>O-RING</t>
  </si>
  <si>
    <t>BLADE</t>
  </si>
  <si>
    <t>Bushing</t>
  </si>
  <si>
    <t>Squeegee Shoe</t>
  </si>
  <si>
    <t>Hex Bolt M6x20 SS</t>
  </si>
  <si>
    <t>Set Screw Hex Soc Flat End M6x40 SS</t>
  </si>
  <si>
    <t>Flat Washer M6x12x1.6 SS</t>
  </si>
  <si>
    <t>Squeegee Blade, Front, Shore 33</t>
  </si>
  <si>
    <t>Squeegee Blade, Rear, Shore 33</t>
  </si>
  <si>
    <t>Carriage Bolt M6x16 SS</t>
  </si>
  <si>
    <t>Squeegee Support Wheel 24 OD x 12.7 W</t>
  </si>
  <si>
    <t>Knob M5</t>
  </si>
  <si>
    <t>Carriage Bolt M5x25 SS</t>
  </si>
  <si>
    <t>Carriage Bolt M5x30 SS</t>
  </si>
  <si>
    <t>Squeegee Vacuum Adapter</t>
  </si>
  <si>
    <t>O-Ring</t>
  </si>
  <si>
    <t>Front Squeegee Band Clamp</t>
  </si>
  <si>
    <t>Rear Squeegee Blade Band Clamp</t>
  </si>
  <si>
    <t>E81897</t>
  </si>
  <si>
    <t>E85792</t>
  </si>
  <si>
    <t>E83914</t>
  </si>
  <si>
    <t>E82707</t>
  </si>
  <si>
    <t>E81934</t>
  </si>
  <si>
    <t>E83870</t>
  </si>
  <si>
    <t>E83869</t>
  </si>
  <si>
    <t>E81896</t>
  </si>
  <si>
    <t>E81531</t>
  </si>
  <si>
    <t>E81753</t>
  </si>
  <si>
    <t>E86264</t>
  </si>
  <si>
    <t>E81941</t>
  </si>
  <si>
    <t>E81815</t>
  </si>
  <si>
    <t>E81755</t>
  </si>
  <si>
    <t>E81909</t>
  </si>
  <si>
    <t>E82731</t>
  </si>
  <si>
    <t>SKU</t>
  </si>
  <si>
    <t>ITEM</t>
  </si>
  <si>
    <t>QTY</t>
  </si>
  <si>
    <t>DESCRIPTION</t>
  </si>
  <si>
    <t>Squeegee Assembly</t>
  </si>
  <si>
    <t>213157</t>
  </si>
  <si>
    <t>E81921</t>
  </si>
  <si>
    <t>Squeegee Asm, 14" Scrubber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</si>
</sst>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b/>
      <sz val="16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/>
    <xf numFmtId="49" fontId="4" fillId="0" borderId="0" xfId="0" applyNumberFormat="1" applyFont="1" applyProtection="1">
      <protection locked="0"/>
    </xf>
    <xf numFmtId="49" fontId="2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49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 applyProtection="1">
      <protection locked="0"/>
    </xf>
    <xf numFmtId="0" fontId="0" fillId="0" borderId="1" xfId="0" applyBorder="1"/>
    <xf numFmtId="0" fontId="7" fillId="0" borderId="1" xfId="0" applyFont="1" applyBorder="1" applyAlignment="1" applyProtection="1">
      <alignment horizontal="center"/>
      <protection locked="0"/>
    </xf>
    <xf numFmtId="1" fontId="8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indent="4"/>
      <protection locked="0"/>
    </xf>
    <xf numFmtId="1" fontId="8" fillId="0" borderId="1" xfId="0" applyNumberFormat="1" applyFont="1" applyBorder="1" applyAlignment="1" applyProtection="1">
      <alignment horizontal="left" indent="1"/>
      <protection locked="0"/>
    </xf>
    <xf numFmtId="49" fontId="0" fillId="0" borderId="0" xfId="0" applyNumberForma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20"/>
  <sheetViews>
    <sheetView topLeftCell="B1" workbookViewId="0">
      <selection activeCell="J20" sqref="J20"/>
    </sheetView>
  </sheetViews>
  <sheetFormatPr defaultRowHeight="12.75"/>
  <cols>
    <col min="2" max="2" width="31.28515625" customWidth="1"/>
    <col min="3" max="3" width="8.42578125" customWidth="1"/>
    <col min="4" max="4" width="8.42578125" style="9" customWidth="1"/>
    <col min="5" max="5" width="8.140625" customWidth="1"/>
    <col min="6" max="6" width="23.5703125" customWidth="1"/>
    <col min="7" max="7" width="23" customWidth="1"/>
    <col min="9" max="9" width="25.28515625" customWidth="1"/>
    <col min="10" max="10" width="37.28515625" customWidth="1"/>
  </cols>
  <sheetData>
    <row r="2" spans="2:10" ht="26.85" customHeight="1">
      <c r="B2" s="1" t="s">
        <v>0</v>
      </c>
      <c r="C2" s="2" t="s">
        <v>1</v>
      </c>
      <c r="D2" s="7"/>
    </row>
    <row r="3" spans="2:10">
      <c r="B3" s="3" t="s">
        <v>2</v>
      </c>
      <c r="C3" s="3" t="s">
        <v>3</v>
      </c>
      <c r="D3" s="8"/>
      <c r="E3" s="3" t="s">
        <v>4</v>
      </c>
      <c r="F3" s="3"/>
      <c r="G3" s="3" t="s">
        <v>5</v>
      </c>
      <c r="J3" s="3"/>
    </row>
    <row r="4" spans="2:10">
      <c r="B4" s="4">
        <v>1</v>
      </c>
      <c r="C4" s="6">
        <v>212936</v>
      </c>
      <c r="D4" t="s">
        <v>34</v>
      </c>
      <c r="E4" s="4">
        <v>3</v>
      </c>
      <c r="F4" s="4" t="s">
        <v>18</v>
      </c>
      <c r="G4" s="3" t="s">
        <v>6</v>
      </c>
      <c r="I4" s="5" t="str">
        <f>LEFT(IFERROR(VLOOKUP(TRIM(C4),[1]!Table_Query_from_BetcoViews[[AlternateID]:[MainSKU]],4,FALSE),C4),6)</f>
        <v>E81897</v>
      </c>
      <c r="J4" s="5" t="str">
        <f>IFERROR(VLOOKUP(TRIM(C4),[1]!Table_Query_from_BetcoViews[[AlternateID]:[ItemDescr2]],5,FALSE),G4)</f>
        <v>Bushing</v>
      </c>
    </row>
    <row r="5" spans="2:10">
      <c r="B5" s="4">
        <v>2</v>
      </c>
      <c r="C5" s="6">
        <v>213231</v>
      </c>
      <c r="D5" t="s">
        <v>35</v>
      </c>
      <c r="E5" s="4">
        <v>1</v>
      </c>
      <c r="F5" s="4" t="s">
        <v>19</v>
      </c>
      <c r="G5" s="3" t="s">
        <v>7</v>
      </c>
      <c r="I5" s="5" t="str">
        <f>LEFT(IFERROR(VLOOKUP(TRIM(C5),[1]!Table_Query_from_BetcoViews[[AlternateID]:[MainSKU]],4,FALSE),C5),6)</f>
        <v>E85792</v>
      </c>
      <c r="J5" s="5" t="str">
        <f>IFERROR(VLOOKUP(TRIM(C5),[1]!Table_Query_from_BetcoViews[[AlternateID]:[ItemDescr2]],5,FALSE),G5)</f>
        <v>Squeegee Shoe</v>
      </c>
    </row>
    <row r="6" spans="2:10">
      <c r="B6" s="4">
        <v>3</v>
      </c>
      <c r="C6" s="6">
        <v>407667</v>
      </c>
      <c r="D6" t="s">
        <v>36</v>
      </c>
      <c r="E6" s="4">
        <v>2</v>
      </c>
      <c r="F6" s="4" t="s">
        <v>20</v>
      </c>
      <c r="G6" s="3" t="s">
        <v>8</v>
      </c>
      <c r="I6" s="5" t="str">
        <f>LEFT(IFERROR(VLOOKUP(TRIM(C6),[1]!Table_Query_from_BetcoViews[[AlternateID]:[MainSKU]],4,FALSE),C6),6)</f>
        <v>E83914</v>
      </c>
      <c r="J6" s="5" t="str">
        <f>IFERROR(VLOOKUP(TRIM(C6),[1]!Table_Query_from_BetcoViews[[AlternateID]:[ItemDescr2]],5,FALSE),G6)</f>
        <v>Hex Bolt M6x20 SS</v>
      </c>
    </row>
    <row r="7" spans="2:10">
      <c r="B7" s="4">
        <v>4</v>
      </c>
      <c r="C7" s="6">
        <v>408905</v>
      </c>
      <c r="D7" t="s">
        <v>37</v>
      </c>
      <c r="E7" s="4">
        <v>2</v>
      </c>
      <c r="F7" s="4" t="s">
        <v>21</v>
      </c>
      <c r="G7" s="3" t="s">
        <v>9</v>
      </c>
      <c r="I7" s="5" t="str">
        <f>LEFT(IFERROR(VLOOKUP(TRIM(C7),[1]!Table_Query_from_BetcoViews[[AlternateID]:[MainSKU]],4,FALSE),C7),6)</f>
        <v>E82707</v>
      </c>
      <c r="J7" s="5" t="str">
        <f>IFERROR(VLOOKUP(TRIM(C7),[1]!Table_Query_from_BetcoViews[[AlternateID]:[ItemDescr2]],5,FALSE),G7)</f>
        <v>Set Screw Hex Soc Flat End M6x40 SS</v>
      </c>
    </row>
    <row r="8" spans="2:10">
      <c r="B8" s="4">
        <v>5</v>
      </c>
      <c r="C8" s="6">
        <v>409157</v>
      </c>
      <c r="D8" t="s">
        <v>38</v>
      </c>
      <c r="E8" s="4">
        <v>5</v>
      </c>
      <c r="F8" s="4" t="s">
        <v>22</v>
      </c>
      <c r="G8" s="3" t="s">
        <v>10</v>
      </c>
      <c r="I8" s="5" t="str">
        <f>LEFT(IFERROR(VLOOKUP(TRIM(C8),[1]!Table_Query_from_BetcoViews[[AlternateID]:[MainSKU]],4,FALSE),C8),6)</f>
        <v>E81934</v>
      </c>
      <c r="J8" s="5" t="str">
        <f>IFERROR(VLOOKUP(TRIM(C8),[1]!Table_Query_from_BetcoViews[[AlternateID]:[ItemDescr2]],5,FALSE),G8)</f>
        <v>Flat Washer M6x12x1.6 SS</v>
      </c>
    </row>
    <row r="9" spans="2:10">
      <c r="B9" s="4">
        <v>6</v>
      </c>
      <c r="C9" s="6">
        <v>420648</v>
      </c>
      <c r="D9" t="s">
        <v>39</v>
      </c>
      <c r="E9" s="4">
        <v>1</v>
      </c>
      <c r="F9" s="4" t="s">
        <v>23</v>
      </c>
      <c r="G9" s="3" t="s">
        <v>11</v>
      </c>
      <c r="I9" s="5" t="str">
        <f>LEFT(IFERROR(VLOOKUP(TRIM(C9),[1]!Table_Query_from_BetcoViews[[AlternateID]:[MainSKU]],4,FALSE),C9),6)</f>
        <v>E83870</v>
      </c>
      <c r="J9" s="5" t="str">
        <f>IFERROR(VLOOKUP(TRIM(C9),[1]!Table_Query_from_BetcoViews[[AlternateID]:[ItemDescr2]],5,FALSE),G9)</f>
        <v>Squeegee Blade, Front, Shore 33</v>
      </c>
    </row>
    <row r="10" spans="2:10">
      <c r="B10" s="4">
        <v>7</v>
      </c>
      <c r="C10" s="6">
        <v>420649</v>
      </c>
      <c r="D10" t="s">
        <v>40</v>
      </c>
      <c r="E10" s="4">
        <v>1</v>
      </c>
      <c r="F10" s="4" t="s">
        <v>24</v>
      </c>
      <c r="G10" s="3" t="s">
        <v>12</v>
      </c>
      <c r="I10" s="5" t="str">
        <f>LEFT(IFERROR(VLOOKUP(TRIM(C10),[1]!Table_Query_from_BetcoViews[[AlternateID]:[MainSKU]],4,FALSE),C10),6)</f>
        <v>E83869</v>
      </c>
      <c r="J10" s="5" t="str">
        <f>IFERROR(VLOOKUP(TRIM(C10),[1]!Table_Query_from_BetcoViews[[AlternateID]:[ItemDescr2]],5,FALSE),G10)</f>
        <v>Squeegee Blade, Rear, Shore 33</v>
      </c>
    </row>
    <row r="11" spans="2:10">
      <c r="B11" s="4">
        <v>8</v>
      </c>
      <c r="C11" s="6">
        <v>421080</v>
      </c>
      <c r="D11" t="s">
        <v>41</v>
      </c>
      <c r="E11" s="4">
        <v>3</v>
      </c>
      <c r="F11" s="4" t="s">
        <v>25</v>
      </c>
      <c r="G11" s="3" t="s">
        <v>8</v>
      </c>
      <c r="I11" s="5" t="str">
        <f>LEFT(IFERROR(VLOOKUP(TRIM(C11),[1]!Table_Query_from_BetcoViews[[AlternateID]:[MainSKU]],4,FALSE),C11),6)</f>
        <v>E81896</v>
      </c>
      <c r="J11" s="5" t="str">
        <f>IFERROR(VLOOKUP(TRIM(C11),[1]!Table_Query_from_BetcoViews[[AlternateID]:[ItemDescr2]],5,FALSE),G11)</f>
        <v>Carriage Bolt M6x16 SS</v>
      </c>
    </row>
    <row r="12" spans="2:10">
      <c r="B12" s="4">
        <v>9</v>
      </c>
      <c r="C12" s="6">
        <v>421101</v>
      </c>
      <c r="D12" t="s">
        <v>42</v>
      </c>
      <c r="E12" s="4">
        <v>3</v>
      </c>
      <c r="F12" s="4" t="s">
        <v>26</v>
      </c>
      <c r="G12" s="3" t="s">
        <v>13</v>
      </c>
      <c r="I12" s="5" t="str">
        <f>LEFT(IFERROR(VLOOKUP(TRIM(C12),[1]!Table_Query_from_BetcoViews[[AlternateID]:[MainSKU]],4,FALSE),C12),6)</f>
        <v>E81531</v>
      </c>
      <c r="J12" s="5" t="str">
        <f>IFERROR(VLOOKUP(TRIM(C12),[1]!Table_Query_from_BetcoViews[[AlternateID]:[ItemDescr2]],5,FALSE),G12)</f>
        <v>Squeegee Support Wheel 24 OD x 12.7 W</v>
      </c>
    </row>
    <row r="13" spans="2:10">
      <c r="B13" s="4">
        <v>10</v>
      </c>
      <c r="C13" s="6">
        <v>421733</v>
      </c>
      <c r="D13" t="s">
        <v>43</v>
      </c>
      <c r="E13" s="4">
        <v>6</v>
      </c>
      <c r="F13" s="4" t="s">
        <v>27</v>
      </c>
      <c r="G13" s="3" t="s">
        <v>14</v>
      </c>
      <c r="I13" s="5" t="str">
        <f>LEFT(IFERROR(VLOOKUP(TRIM(C13),[1]!Table_Query_from_BetcoViews[[AlternateID]:[MainSKU]],4,FALSE),C13),6)</f>
        <v>E81753</v>
      </c>
      <c r="J13" s="5" t="str">
        <f>IFERROR(VLOOKUP(TRIM(C13),[1]!Table_Query_from_BetcoViews[[AlternateID]:[ItemDescr2]],5,FALSE),G13)</f>
        <v>Knob M5</v>
      </c>
    </row>
    <row r="14" spans="2:10">
      <c r="B14" s="4">
        <v>11</v>
      </c>
      <c r="C14" s="6">
        <v>421930</v>
      </c>
      <c r="D14" t="s">
        <v>44</v>
      </c>
      <c r="E14" s="4">
        <v>2</v>
      </c>
      <c r="F14" s="4" t="s">
        <v>28</v>
      </c>
      <c r="G14" s="3" t="s">
        <v>8</v>
      </c>
      <c r="I14" s="5" t="str">
        <f>LEFT(IFERROR(VLOOKUP(TRIM(C14),[1]!Table_Query_from_BetcoViews[[AlternateID]:[MainSKU]],4,FALSE),C14),6)</f>
        <v>E86264</v>
      </c>
      <c r="J14" s="5" t="str">
        <f>IFERROR(VLOOKUP(TRIM(C14),[1]!Table_Query_from_BetcoViews[[AlternateID]:[ItemDescr2]],5,FALSE),G14)</f>
        <v>Carriage Bolt M5x25 SS</v>
      </c>
    </row>
    <row r="15" spans="2:10">
      <c r="B15" s="4">
        <v>12</v>
      </c>
      <c r="C15" s="6">
        <v>421931</v>
      </c>
      <c r="D15" t="s">
        <v>45</v>
      </c>
      <c r="E15" s="4">
        <v>4</v>
      </c>
      <c r="F15" s="4" t="s">
        <v>29</v>
      </c>
      <c r="G15" s="3" t="s">
        <v>8</v>
      </c>
      <c r="I15" s="5" t="str">
        <f>LEFT(IFERROR(VLOOKUP(TRIM(C15),[1]!Table_Query_from_BetcoViews[[AlternateID]:[MainSKU]],4,FALSE),C15),6)</f>
        <v>E81941</v>
      </c>
      <c r="J15" s="5" t="str">
        <f>IFERROR(VLOOKUP(TRIM(C15),[1]!Table_Query_from_BetcoViews[[AlternateID]:[ItemDescr2]],5,FALSE),G15)</f>
        <v>Carriage Bolt M5x30 SS</v>
      </c>
    </row>
    <row r="16" spans="2:10">
      <c r="B16" s="4">
        <v>13</v>
      </c>
      <c r="C16" s="6">
        <v>422112</v>
      </c>
      <c r="D16" t="s">
        <v>46</v>
      </c>
      <c r="E16" s="4">
        <v>1</v>
      </c>
      <c r="F16" s="4" t="s">
        <v>30</v>
      </c>
      <c r="G16" s="3" t="s">
        <v>15</v>
      </c>
      <c r="I16" s="5" t="str">
        <f>LEFT(IFERROR(VLOOKUP(TRIM(C16),[1]!Table_Query_from_BetcoViews[[AlternateID]:[MainSKU]],4,FALSE),C16),6)</f>
        <v>E81815</v>
      </c>
      <c r="J16" s="5" t="str">
        <f>IFERROR(VLOOKUP(TRIM(C16),[1]!Table_Query_from_BetcoViews[[AlternateID]:[ItemDescr2]],5,FALSE),G16)</f>
        <v>Squeegee Vacuum Adapter</v>
      </c>
    </row>
    <row r="17" spans="2:10">
      <c r="B17" s="4">
        <v>14</v>
      </c>
      <c r="C17" s="6">
        <v>422113</v>
      </c>
      <c r="D17" t="s">
        <v>47</v>
      </c>
      <c r="E17" s="4">
        <v>1</v>
      </c>
      <c r="F17" s="4" t="s">
        <v>31</v>
      </c>
      <c r="G17" s="3" t="s">
        <v>16</v>
      </c>
      <c r="I17" s="5" t="str">
        <f>LEFT(IFERROR(VLOOKUP(TRIM(C17),[1]!Table_Query_from_BetcoViews[[AlternateID]:[MainSKU]],4,FALSE),C17),6)</f>
        <v>E81755</v>
      </c>
      <c r="J17" s="5" t="str">
        <f>IFERROR(VLOOKUP(TRIM(C17),[1]!Table_Query_from_BetcoViews[[AlternateID]:[ItemDescr2]],5,FALSE),G17)</f>
        <v>O-Ring</v>
      </c>
    </row>
    <row r="18" spans="2:10">
      <c r="B18" s="4">
        <v>15</v>
      </c>
      <c r="C18" s="6">
        <v>423193</v>
      </c>
      <c r="D18" t="s">
        <v>48</v>
      </c>
      <c r="E18" s="4">
        <v>1</v>
      </c>
      <c r="F18" s="4" t="s">
        <v>32</v>
      </c>
      <c r="G18" s="3" t="s">
        <v>17</v>
      </c>
      <c r="I18" s="5" t="str">
        <f>LEFT(IFERROR(VLOOKUP(TRIM(C18),[1]!Table_Query_from_BetcoViews[[AlternateID]:[MainSKU]],4,FALSE),C18),6)</f>
        <v>E81909</v>
      </c>
      <c r="J18" s="5" t="str">
        <f>IFERROR(VLOOKUP(TRIM(C18),[1]!Table_Query_from_BetcoViews[[AlternateID]:[ItemDescr2]],5,FALSE),G18)</f>
        <v>Front Squeegee Band Clamp</v>
      </c>
    </row>
    <row r="19" spans="2:10">
      <c r="B19" s="4">
        <v>16</v>
      </c>
      <c r="C19" s="6">
        <v>423263</v>
      </c>
      <c r="D19" t="s">
        <v>49</v>
      </c>
      <c r="E19" s="4">
        <v>1</v>
      </c>
      <c r="F19" s="4" t="s">
        <v>33</v>
      </c>
      <c r="G19" s="3" t="s">
        <v>17</v>
      </c>
      <c r="I19" s="5" t="str">
        <f>LEFT(IFERROR(VLOOKUP(TRIM(C19),[1]!Table_Query_from_BetcoViews[[AlternateID]:[MainSKU]],4,FALSE),C19),6)</f>
        <v>E82731</v>
      </c>
      <c r="J19" s="5" t="str">
        <f>IFERROR(VLOOKUP(TRIM(C19),[1]!Table_Query_from_BetcoViews[[AlternateID]:[ItemDescr2]],5,FALSE),G19)</f>
        <v>Rear Squeegee Blade Band Clamp</v>
      </c>
    </row>
    <row r="20" spans="2:10">
      <c r="C20" s="6" t="s">
        <v>55</v>
      </c>
      <c r="D20" s="9" t="s">
        <v>56</v>
      </c>
      <c r="F20" s="5" t="s">
        <v>57</v>
      </c>
      <c r="G20" s="3" t="s">
        <v>54</v>
      </c>
      <c r="I20" s="5" t="str">
        <f>LEFT(IFERROR(VLOOKUP(TRIM(C20),[1]!Table_Query_from_BetcoViews[[AlternateID]:[MainSKU]],4,FALSE),C20),6)</f>
        <v>E81921</v>
      </c>
      <c r="J20" s="5" t="str">
        <f>IFERROR(VLOOKUP(TRIM(C20),[1]!Table_Query_from_BetcoViews[[AlternateID]:[ItemDescr2]],5,FALSE),G20)</f>
        <v>Squeegee Asm, 14" Scrubber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E21"/>
  <sheetViews>
    <sheetView tabSelected="1" workbookViewId="0">
      <selection activeCell="C21" sqref="C21:E21"/>
    </sheetView>
  </sheetViews>
  <sheetFormatPr defaultRowHeight="12.75"/>
  <cols>
    <col min="3" max="4" width="9.140625" style="10"/>
    <col min="5" max="5" width="42.7109375" customWidth="1"/>
  </cols>
  <sheetData>
    <row r="1" spans="2:5">
      <c r="C1" s="17"/>
    </row>
    <row r="2" spans="2:5" ht="20.25">
      <c r="C2" s="18" t="s">
        <v>1</v>
      </c>
      <c r="E2" s="11" t="s">
        <v>54</v>
      </c>
    </row>
    <row r="3" spans="2:5" ht="13.5" customHeight="1">
      <c r="C3" s="18"/>
      <c r="E3" s="11"/>
    </row>
    <row r="4" spans="2:5" ht="15">
      <c r="B4" s="13" t="s">
        <v>51</v>
      </c>
      <c r="C4" s="19" t="s">
        <v>50</v>
      </c>
      <c r="D4" s="13" t="s">
        <v>52</v>
      </c>
      <c r="E4" s="15" t="s">
        <v>53</v>
      </c>
    </row>
    <row r="5" spans="2:5" ht="15">
      <c r="B5" s="14">
        <v>1</v>
      </c>
      <c r="C5" s="20" t="s">
        <v>34</v>
      </c>
      <c r="D5" s="14">
        <v>3</v>
      </c>
      <c r="E5" s="16" t="s">
        <v>18</v>
      </c>
    </row>
    <row r="6" spans="2:5" ht="15">
      <c r="B6" s="14">
        <v>2</v>
      </c>
      <c r="C6" s="20" t="s">
        <v>35</v>
      </c>
      <c r="D6" s="14">
        <v>1</v>
      </c>
      <c r="E6" s="16" t="s">
        <v>19</v>
      </c>
    </row>
    <row r="7" spans="2:5" ht="15">
      <c r="B7" s="14">
        <v>3</v>
      </c>
      <c r="C7" s="20" t="s">
        <v>36</v>
      </c>
      <c r="D7" s="14">
        <v>2</v>
      </c>
      <c r="E7" s="16" t="s">
        <v>20</v>
      </c>
    </row>
    <row r="8" spans="2:5" ht="15">
      <c r="B8" s="14">
        <v>4</v>
      </c>
      <c r="C8" s="20" t="s">
        <v>37</v>
      </c>
      <c r="D8" s="14">
        <v>2</v>
      </c>
      <c r="E8" s="16" t="s">
        <v>21</v>
      </c>
    </row>
    <row r="9" spans="2:5" ht="15">
      <c r="B9" s="14">
        <v>5</v>
      </c>
      <c r="C9" s="20" t="s">
        <v>38</v>
      </c>
      <c r="D9" s="14">
        <v>5</v>
      </c>
      <c r="E9" s="16" t="s">
        <v>22</v>
      </c>
    </row>
    <row r="10" spans="2:5" ht="15">
      <c r="B10" s="14">
        <v>6</v>
      </c>
      <c r="C10" s="20" t="s">
        <v>39</v>
      </c>
      <c r="D10" s="14">
        <v>1</v>
      </c>
      <c r="E10" s="16" t="s">
        <v>23</v>
      </c>
    </row>
    <row r="11" spans="2:5" ht="15">
      <c r="B11" s="14">
        <v>7</v>
      </c>
      <c r="C11" s="20" t="s">
        <v>40</v>
      </c>
      <c r="D11" s="14">
        <v>1</v>
      </c>
      <c r="E11" s="16" t="s">
        <v>24</v>
      </c>
    </row>
    <row r="12" spans="2:5" ht="15">
      <c r="B12" s="14">
        <v>8</v>
      </c>
      <c r="C12" s="20" t="s">
        <v>41</v>
      </c>
      <c r="D12" s="14">
        <v>3</v>
      </c>
      <c r="E12" s="16" t="s">
        <v>25</v>
      </c>
    </row>
    <row r="13" spans="2:5" ht="15">
      <c r="B13" s="14">
        <v>9</v>
      </c>
      <c r="C13" s="20" t="s">
        <v>42</v>
      </c>
      <c r="D13" s="14">
        <v>3</v>
      </c>
      <c r="E13" s="16" t="s">
        <v>26</v>
      </c>
    </row>
    <row r="14" spans="2:5" ht="15">
      <c r="B14" s="14">
        <v>10</v>
      </c>
      <c r="C14" s="20" t="s">
        <v>43</v>
      </c>
      <c r="D14" s="14">
        <v>6</v>
      </c>
      <c r="E14" s="16" t="s">
        <v>27</v>
      </c>
    </row>
    <row r="15" spans="2:5" ht="15">
      <c r="B15" s="14">
        <v>11</v>
      </c>
      <c r="C15" s="20" t="s">
        <v>44</v>
      </c>
      <c r="D15" s="14">
        <v>2</v>
      </c>
      <c r="E15" s="16" t="s">
        <v>28</v>
      </c>
    </row>
    <row r="16" spans="2:5" ht="15">
      <c r="B16" s="14">
        <v>12</v>
      </c>
      <c r="C16" s="20" t="s">
        <v>45</v>
      </c>
      <c r="D16" s="14">
        <v>4</v>
      </c>
      <c r="E16" s="16" t="s">
        <v>29</v>
      </c>
    </row>
    <row r="17" spans="2:5" ht="15">
      <c r="B17" s="14">
        <v>13</v>
      </c>
      <c r="C17" s="20" t="s">
        <v>46</v>
      </c>
      <c r="D17" s="14">
        <v>1</v>
      </c>
      <c r="E17" s="16" t="s">
        <v>30</v>
      </c>
    </row>
    <row r="18" spans="2:5" ht="15">
      <c r="B18" s="14">
        <v>14</v>
      </c>
      <c r="C18" s="20" t="s">
        <v>47</v>
      </c>
      <c r="D18" s="14">
        <v>1</v>
      </c>
      <c r="E18" s="16" t="s">
        <v>31</v>
      </c>
    </row>
    <row r="19" spans="2:5" ht="15">
      <c r="B19" s="14">
        <v>15</v>
      </c>
      <c r="C19" s="20" t="s">
        <v>48</v>
      </c>
      <c r="D19" s="14">
        <v>1</v>
      </c>
      <c r="E19" s="16" t="s">
        <v>32</v>
      </c>
    </row>
    <row r="20" spans="2:5" ht="15">
      <c r="B20" s="14">
        <v>16</v>
      </c>
      <c r="C20" s="20" t="s">
        <v>49</v>
      </c>
      <c r="D20" s="14">
        <v>1</v>
      </c>
      <c r="E20" s="16" t="s">
        <v>33</v>
      </c>
    </row>
    <row r="21" spans="2:5" ht="15">
      <c r="B21" s="12"/>
      <c r="C21" s="21" t="s">
        <v>56</v>
      </c>
      <c r="D21" s="20"/>
      <c r="E21" s="22" t="s">
        <v>57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13CE6F-AD82-43FC-BA31-CD64F8DC1FB3}"/>
</file>

<file path=customXml/itemProps2.xml><?xml version="1.0" encoding="utf-8"?>
<ds:datastoreItem xmlns:ds="http://schemas.openxmlformats.org/officeDocument/2006/customXml" ds:itemID="{C5C14FA4-BC9F-476C-AE80-CD4AF8B53F6A}"/>
</file>

<file path=customXml/itemProps3.xml><?xml version="1.0" encoding="utf-8"?>
<ds:datastoreItem xmlns:ds="http://schemas.openxmlformats.org/officeDocument/2006/customXml" ds:itemID="{956904A7-93E0-4397-BF63-DDBE077BCAA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GENIE B 31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2010-08-05T14:27:44Z</cp:lastPrinted>
  <dcterms:created xsi:type="dcterms:W3CDTF">2010-08-04T19:33:05Z</dcterms:created>
  <dcterms:modified xsi:type="dcterms:W3CDTF">2010-08-05T14:28:12Z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